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mkm-my.sharepoint.com/personal/kristi_palits_transpordiamet_ee/Documents/Haldusosakond IDA/HANKED/2023/TRAM PUDELIVESI JA RENDI MASINAD 2024-2025/Lepingu muudatused/Lepingu muudatus alates 20.10.2025/"/>
    </mc:Choice>
  </mc:AlternateContent>
  <xr:revisionPtr revIDLastSave="13" documentId="8_{86A83AEB-CE02-4DA5-A638-9E65E8B857A3}" xr6:coauthVersionLast="47" xr6:coauthVersionMax="47" xr10:uidLastSave="{F9D77E32-A1C9-4F55-8E70-0AE4F10328F7}"/>
  <bookViews>
    <workbookView xWindow="-120" yWindow="-120" windowWidth="38640" windowHeight="21120" xr2:uid="{25EBE4CE-85A0-4F5E-83E4-0279A46DE869}"/>
  </bookViews>
  <sheets>
    <sheet name="Leht1" sheetId="1" r:id="rId1"/>
  </sheets>
  <definedNames>
    <definedName name="_xlnm._FilterDatabase" localSheetId="0" hidden="1">Leht1!$A$6:$F$6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41" i="1"/>
  <c r="G51" i="1"/>
  <c r="G41" i="1"/>
  <c r="G31" i="1"/>
  <c r="G20" i="1"/>
  <c r="F51" i="1"/>
  <c r="G52" i="1" l="1"/>
  <c r="E53" i="1" s="1"/>
  <c r="E51" i="1"/>
  <c r="F41" i="1"/>
  <c r="F31" i="1"/>
  <c r="F20" i="1"/>
  <c r="E20" i="1"/>
  <c r="F12" i="1"/>
  <c r="E12" i="1"/>
  <c r="E31" i="1"/>
  <c r="F52" i="1" l="1"/>
  <c r="E52" i="1"/>
</calcChain>
</file>

<file path=xl/sharedStrings.xml><?xml version="1.0" encoding="utf-8"?>
<sst xmlns="http://schemas.openxmlformats.org/spreadsheetml/2006/main" count="106" uniqueCount="87">
  <si>
    <t>Jrk nr</t>
  </si>
  <si>
    <t>Esindus/büroo</t>
  </si>
  <si>
    <t>Asukoht/tarne koht</t>
  </si>
  <si>
    <t>Peamaja, A korpus</t>
  </si>
  <si>
    <t>Peamaja, B korpus</t>
  </si>
  <si>
    <t>Tallinna esindus</t>
  </si>
  <si>
    <t> Lõõtsa tn 5, Tallinn (IV korrus)</t>
  </si>
  <si>
    <t> Teelise tn 4 Tallinn</t>
  </si>
  <si>
    <t>Tallinna esindus/teenindusbüroo</t>
  </si>
  <si>
    <t> Heli tn 6 Tallinn</t>
  </si>
  <si>
    <t>Tallinna registreerimiseelne angaar</t>
  </si>
  <si>
    <t> Heli tn 2 Tallinn</t>
  </si>
  <si>
    <t>Saue teenindusbüroo</t>
  </si>
  <si>
    <t> Uusaru tn 5a Saue</t>
  </si>
  <si>
    <t>Rapla teenindusbüroo</t>
  </si>
  <si>
    <t xml:space="preserve"> </t>
  </si>
  <si>
    <t>Tartu esindus</t>
  </si>
  <si>
    <t> Veski tn 23 Tartu (I korrus)</t>
  </si>
  <si>
    <t>Tartu teenindusbüroo</t>
  </si>
  <si>
    <t> Sepa tn 23 Tartu</t>
  </si>
  <si>
    <t>Võru esindus/teenindusbüroo</t>
  </si>
  <si>
    <t> Räpina mnt 5a Võru</t>
  </si>
  <si>
    <t>Põlva teenindusbüroo</t>
  </si>
  <si>
    <t> Keldrikaela tee 2 Mammaste Põlvamaa</t>
  </si>
  <si>
    <t>Maanteemuuseum</t>
  </si>
  <si>
    <t xml:space="preserve"> Varbuse Kanepi vald Põlvamaa </t>
  </si>
  <si>
    <t>Haapsalu esindus/teenindusbüroo</t>
  </si>
  <si>
    <t xml:space="preserve">Tallinna mnt 70 Uuemõisa </t>
  </si>
  <si>
    <t>Pärnu teenindusbüroo</t>
  </si>
  <si>
    <t xml:space="preserve"> Tallinna mnt 76 Pärnu</t>
  </si>
  <si>
    <t>Pärnu esindus</t>
  </si>
  <si>
    <t xml:space="preserve"> Suur-Posti tn 20 Pärnu</t>
  </si>
  <si>
    <t>Viljandi esindus/teenindusbüroo</t>
  </si>
  <si>
    <t> Pargi tn 3a Viljandi</t>
  </si>
  <si>
    <t>Kuressaare esindus/teenindusbüroo</t>
  </si>
  <si>
    <t> Pärna tn 6 Kuressaare</t>
  </si>
  <si>
    <t>Paide esindus/teenindusbüroo</t>
  </si>
  <si>
    <t>Rakvere esindus/teenindusbüroo</t>
  </si>
  <si>
    <t> Vallikraavi tn 2 Rakvere, I ja II korrus</t>
  </si>
  <si>
    <t>Jõhvi esindus/teenindusbüroo</t>
  </si>
  <si>
    <t>Narva teenindusbüroo</t>
  </si>
  <si>
    <t> Soldina tn 3b Narva</t>
  </si>
  <si>
    <t>Büroohoone</t>
  </si>
  <si>
    <t>Valge tn 3 Tallinn, II-III korrus</t>
  </si>
  <si>
    <t>1. I korruse koridor               2. II korruse puhkeruum</t>
  </si>
  <si>
    <t>Valge tn 4 Tallinn, A korpus, I ja II korrus</t>
  </si>
  <si>
    <t>Valge tn 4 Tallinn, B-korpus, I-II korrus</t>
  </si>
  <si>
    <t>IDA PIIRKOND</t>
  </si>
  <si>
    <t>LÄÄNE PIIRKOND KOKKU</t>
  </si>
  <si>
    <t>LÄÄNE PIIRKOND</t>
  </si>
  <si>
    <t>LÕUNA PIIRKOND KOKKU</t>
  </si>
  <si>
    <t>LÕUNA PIIRKOND</t>
  </si>
  <si>
    <t>PÕHJA PIIRKOND KOKKU</t>
  </si>
  <si>
    <t>PÕHJA PIIRKOND</t>
  </si>
  <si>
    <t>PEAMAJA JA LÕÕTSA ESINDUS</t>
  </si>
  <si>
    <t>PEAMAJA JA LÕÕTSA ESINDUS KOKKU</t>
  </si>
  <si>
    <t>I korruse fuajee</t>
  </si>
  <si>
    <t>II korruse fuajee</t>
  </si>
  <si>
    <t>Teenindussaal</t>
  </si>
  <si>
    <t>Puhkeruum</t>
  </si>
  <si>
    <t>I korruse puhkeruum</t>
  </si>
  <si>
    <t>Koridor</t>
  </si>
  <si>
    <t>Angaaris asuv tööruum</t>
  </si>
  <si>
    <t>1. II korruse koridor              2. III korruse köök</t>
  </si>
  <si>
    <t>1. I korruse puhkeruum             2. II korruse puhkeruum</t>
  </si>
  <si>
    <t>1. I korruse koridor               2. II korruse koridor</t>
  </si>
  <si>
    <t>TRANSPORDIAMETI TRASSI- JA PUDELIVEEJAHUTITE ASUKOHAD JA KOGUSED HOONETES</t>
  </si>
  <si>
    <t>KOGU TRANSPORDIAMET KOKKU</t>
  </si>
  <si>
    <t>1. I korruse puhkeruum                        2. I korruse puhkenurk                                3. II korruse puhkenurk                            4. III korruse köök</t>
  </si>
  <si>
    <t>1. I korruse puhkeruum                        2. I korruse köök                                  3. Teenindussaal                        4. I korruse puhkeruum</t>
  </si>
  <si>
    <t>IDA PIIRKOND KOKKU</t>
  </si>
  <si>
    <t>Pargi tn 54 Jõhvi</t>
  </si>
  <si>
    <t>Ringtee tn 4 Paide</t>
  </si>
  <si>
    <t>1. Koridor                                2. Puhkeruum</t>
  </si>
  <si>
    <t>II korruse puhkeruum</t>
  </si>
  <si>
    <t>Tallinna mnt 14 Rapla</t>
  </si>
  <si>
    <t xml:space="preserve">II korruse koridor              </t>
  </si>
  <si>
    <t xml:space="preserve">Puhkeruum                                </t>
  </si>
  <si>
    <t>I korruse koridor</t>
  </si>
  <si>
    <t xml:space="preserve"> II korruse puhkeruum</t>
  </si>
  <si>
    <t>Asukoht hoones</t>
  </si>
  <si>
    <t>Trassivee jahuti CT Karbo POU kogus objektil</t>
  </si>
  <si>
    <t>Trassivee jahuti Extra POU kogus objektil</t>
  </si>
  <si>
    <t>Pudelivee jahuti CT Karbo kogus objektil</t>
  </si>
  <si>
    <t>Seadmed seisuga 01.04.2025</t>
  </si>
  <si>
    <t>Lisa 2</t>
  </si>
  <si>
    <t>Pudelivee jahuti CT Karbo tagastamine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</si>
</sst>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3" borderId="10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left" vertical="center" wrapText="1"/>
    </xf>
    <xf numFmtId="0" fontId="3" fillId="0" borderId="0" xfId="0" applyFont="1"/>
    <xf numFmtId="0" fontId="0" fillId="0" borderId="2" xfId="0" applyBorder="1" applyAlignment="1">
      <alignment horizontal="right" vertical="center" wrapText="1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0" fillId="3" borderId="12" xfId="0" applyFill="1" applyBorder="1" applyAlignment="1">
      <alignment horizontal="right" vertical="center"/>
    </xf>
    <xf numFmtId="0" fontId="0" fillId="3" borderId="13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right" vertical="center" wrapText="1"/>
    </xf>
    <xf numFmtId="0" fontId="0" fillId="4" borderId="24" xfId="0" applyFill="1" applyBorder="1" applyAlignment="1">
      <alignment vertical="center"/>
    </xf>
    <xf numFmtId="0" fontId="1" fillId="4" borderId="27" xfId="0" applyFont="1" applyFill="1" applyBorder="1" applyAlignment="1">
      <alignment horizontal="right" vertical="center"/>
    </xf>
    <xf numFmtId="0" fontId="0" fillId="3" borderId="17" xfId="0" applyFill="1" applyBorder="1" applyAlignment="1">
      <alignment vertical="center"/>
    </xf>
    <xf numFmtId="0" fontId="0" fillId="3" borderId="16" xfId="0" applyFill="1" applyBorder="1" applyAlignment="1">
      <alignment horizontal="right" vertical="center"/>
    </xf>
    <xf numFmtId="0" fontId="0" fillId="4" borderId="28" xfId="0" applyFill="1" applyBorder="1"/>
    <xf numFmtId="0" fontId="1" fillId="4" borderId="28" xfId="0" applyFont="1" applyFill="1" applyBorder="1"/>
    <xf numFmtId="0" fontId="0" fillId="0" borderId="9" xfId="0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0" fillId="0" borderId="9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0" fillId="0" borderId="15" xfId="0" applyBorder="1" applyAlignment="1">
      <alignment horizontal="right" vertical="center" wrapText="1"/>
    </xf>
    <xf numFmtId="0" fontId="1" fillId="4" borderId="29" xfId="0" applyFont="1" applyFill="1" applyBorder="1"/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22" xfId="0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" fillId="4" borderId="25" xfId="0" applyFont="1" applyFill="1" applyBorder="1" applyAlignment="1">
      <alignment horizontal="right" vertical="center"/>
    </xf>
    <xf numFmtId="0" fontId="1" fillId="4" borderId="24" xfId="0" applyFont="1" applyFill="1" applyBorder="1" applyAlignment="1">
      <alignment horizontal="right" vertical="center"/>
    </xf>
    <xf numFmtId="0" fontId="1" fillId="4" borderId="24" xfId="0" applyFont="1" applyFill="1" applyBorder="1" applyAlignment="1">
      <alignment horizontal="right" vertical="center" wrapText="1"/>
    </xf>
    <xf numFmtId="0" fontId="0" fillId="0" borderId="9" xfId="0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1" fillId="5" borderId="5" xfId="0" applyFont="1" applyFill="1" applyBorder="1"/>
    <xf numFmtId="0" fontId="1" fillId="4" borderId="25" xfId="0" applyFont="1" applyFill="1" applyBorder="1" applyAlignment="1">
      <alignment horizontal="right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5" borderId="30" xfId="0" applyFont="1" applyFill="1" applyBorder="1" applyAlignment="1">
      <alignment horizontal="right" vertical="center"/>
    </xf>
    <xf numFmtId="0" fontId="1" fillId="5" borderId="31" xfId="0" applyFont="1" applyFill="1" applyBorder="1" applyAlignment="1">
      <alignment horizontal="right" vertical="center"/>
    </xf>
    <xf numFmtId="0" fontId="1" fillId="4" borderId="29" xfId="0" applyFont="1" applyFill="1" applyBorder="1" applyAlignment="1">
      <alignment horizontal="right" vertical="center"/>
    </xf>
    <xf numFmtId="0" fontId="1" fillId="4" borderId="26" xfId="0" applyFon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" fillId="4" borderId="25" xfId="0" applyFont="1" applyFill="1" applyBorder="1" applyAlignment="1">
      <alignment horizontal="right" vertical="center"/>
    </xf>
    <xf numFmtId="0" fontId="5" fillId="0" borderId="3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4" borderId="24" xfId="0" applyFont="1" applyFill="1" applyBorder="1" applyAlignment="1">
      <alignment horizontal="right" vertical="center"/>
    </xf>
    <xf numFmtId="0" fontId="1" fillId="4" borderId="25" xfId="0" applyFont="1" applyFill="1" applyBorder="1" applyAlignment="1">
      <alignment horizontal="right" vertical="center" wrapText="1"/>
    </xf>
    <xf numFmtId="0" fontId="1" fillId="4" borderId="26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left" vertical="center"/>
    </xf>
    <xf numFmtId="0" fontId="1" fillId="4" borderId="38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1" fillId="5" borderId="14" xfId="0" applyFont="1" applyFill="1" applyBorder="1"/>
    <xf numFmtId="0" fontId="1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4" borderId="10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/>
    <xf numFmtId="0" fontId="1" fillId="4" borderId="2" xfId="0" applyFont="1" applyFill="1" applyBorder="1"/>
    <xf numFmtId="0" fontId="4" fillId="0" borderId="0" xfId="0" applyFont="1" applyFill="1" applyBorder="1"/>
    <xf numFmtId="0" fontId="1" fillId="0" borderId="0" xfId="0" applyFont="1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2A04D-D42F-4F83-A222-CDD34CE4B87C}">
  <sheetPr>
    <pageSetUpPr fitToPage="1"/>
  </sheetPr>
  <dimension ref="A3:L75"/>
  <sheetViews>
    <sheetView tabSelected="1" topLeftCell="A32" zoomScale="90" zoomScaleNormal="90" workbookViewId="0">
      <selection activeCell="P41" sqref="P41"/>
    </sheetView>
  </sheetViews>
  <sheetFormatPr defaultRowHeight="15" x14ac:dyDescent="0.25"/>
  <cols>
    <col min="1" max="1" width="3.85546875" customWidth="1"/>
    <col min="2" max="2" width="31.140625" bestFit="1" customWidth="1"/>
    <col min="3" max="3" width="44.85546875" bestFit="1" customWidth="1"/>
    <col min="4" max="4" width="25.7109375" customWidth="1"/>
    <col min="5" max="5" width="11" customWidth="1"/>
    <col min="6" max="6" width="9.85546875" customWidth="1"/>
    <col min="7" max="7" width="10" customWidth="1"/>
    <col min="8" max="8" width="11.85546875" customWidth="1"/>
  </cols>
  <sheetData>
    <row r="3" spans="1:8" x14ac:dyDescent="0.25">
      <c r="C3" s="1" t="s">
        <v>66</v>
      </c>
      <c r="G3" t="s">
        <v>85</v>
      </c>
    </row>
    <row r="4" spans="1:8" x14ac:dyDescent="0.25">
      <c r="C4" s="21" t="s">
        <v>84</v>
      </c>
    </row>
    <row r="5" spans="1:8" ht="15.75" thickBot="1" x14ac:dyDescent="0.3"/>
    <row r="6" spans="1:8" ht="85.15" customHeight="1" thickBot="1" x14ac:dyDescent="0.3">
      <c r="A6" s="2" t="s">
        <v>0</v>
      </c>
      <c r="B6" s="3" t="s">
        <v>1</v>
      </c>
      <c r="C6" s="4" t="s">
        <v>2</v>
      </c>
      <c r="D6" s="5" t="s">
        <v>80</v>
      </c>
      <c r="E6" s="38" t="s">
        <v>81</v>
      </c>
      <c r="F6" s="38" t="s">
        <v>82</v>
      </c>
      <c r="G6" s="38" t="s">
        <v>83</v>
      </c>
      <c r="H6" s="114" t="s">
        <v>86</v>
      </c>
    </row>
    <row r="7" spans="1:8" ht="33" customHeight="1" x14ac:dyDescent="0.25">
      <c r="A7" s="108" t="s">
        <v>54</v>
      </c>
      <c r="B7" s="109"/>
      <c r="C7" s="109"/>
      <c r="D7" s="109"/>
      <c r="E7" s="109"/>
      <c r="F7" s="109"/>
      <c r="G7" s="109"/>
      <c r="H7" s="116"/>
    </row>
    <row r="8" spans="1:8" ht="60" customHeight="1" x14ac:dyDescent="0.25">
      <c r="A8" s="12">
        <v>1</v>
      </c>
      <c r="B8" s="10" t="s">
        <v>3</v>
      </c>
      <c r="C8" s="11" t="s">
        <v>45</v>
      </c>
      <c r="D8" s="20" t="s">
        <v>65</v>
      </c>
      <c r="E8" s="25">
        <v>2</v>
      </c>
      <c r="F8" s="39">
        <v>0</v>
      </c>
      <c r="G8" s="27">
        <v>0</v>
      </c>
      <c r="H8" s="117"/>
    </row>
    <row r="9" spans="1:8" ht="50.25" customHeight="1" x14ac:dyDescent="0.25">
      <c r="A9" s="17">
        <v>2</v>
      </c>
      <c r="B9" s="15" t="s">
        <v>4</v>
      </c>
      <c r="C9" s="16" t="s">
        <v>46</v>
      </c>
      <c r="D9" s="20" t="s">
        <v>64</v>
      </c>
      <c r="E9" s="26">
        <v>2</v>
      </c>
      <c r="F9" s="27">
        <v>0</v>
      </c>
      <c r="G9" s="27">
        <v>0</v>
      </c>
      <c r="H9" s="117"/>
    </row>
    <row r="10" spans="1:8" ht="50.25" customHeight="1" x14ac:dyDescent="0.25">
      <c r="A10" s="18">
        <v>3</v>
      </c>
      <c r="B10" s="19" t="s">
        <v>42</v>
      </c>
      <c r="C10" s="20" t="s">
        <v>43</v>
      </c>
      <c r="D10" s="20" t="s">
        <v>63</v>
      </c>
      <c r="E10" s="27">
        <v>2</v>
      </c>
      <c r="F10" s="27">
        <v>0</v>
      </c>
      <c r="G10" s="27">
        <v>0</v>
      </c>
      <c r="H10" s="118"/>
    </row>
    <row r="11" spans="1:8" x14ac:dyDescent="0.25">
      <c r="A11" s="17">
        <v>4</v>
      </c>
      <c r="B11" s="32" t="s">
        <v>5</v>
      </c>
      <c r="C11" s="32" t="s">
        <v>6</v>
      </c>
      <c r="D11" s="37" t="s">
        <v>61</v>
      </c>
      <c r="E11" s="33">
        <v>0</v>
      </c>
      <c r="F11" s="40">
        <v>0</v>
      </c>
      <c r="G11" s="40">
        <v>1</v>
      </c>
      <c r="H11" s="115">
        <v>-1</v>
      </c>
    </row>
    <row r="12" spans="1:8" ht="21.6" customHeight="1" thickBot="1" x14ac:dyDescent="0.3">
      <c r="A12" s="104" t="s">
        <v>55</v>
      </c>
      <c r="B12" s="104"/>
      <c r="C12" s="104"/>
      <c r="D12" s="104"/>
      <c r="E12" s="31">
        <f>SUM(E8:E11)</f>
        <v>6</v>
      </c>
      <c r="F12" s="60">
        <f>SUM(F8:F11)</f>
        <v>0</v>
      </c>
      <c r="G12" s="60">
        <f>G11+H11</f>
        <v>0</v>
      </c>
      <c r="H12" s="121"/>
    </row>
    <row r="13" spans="1:8" ht="37.15" customHeight="1" thickTop="1" x14ac:dyDescent="0.25">
      <c r="A13" s="71" t="s">
        <v>53</v>
      </c>
      <c r="B13" s="72"/>
      <c r="C13" s="72"/>
      <c r="D13" s="72"/>
      <c r="E13" s="72"/>
      <c r="F13" s="72"/>
      <c r="G13" s="72"/>
      <c r="H13" s="116"/>
    </row>
    <row r="14" spans="1:8" ht="60" x14ac:dyDescent="0.25">
      <c r="A14" s="9">
        <v>5</v>
      </c>
      <c r="B14" s="6" t="s">
        <v>5</v>
      </c>
      <c r="C14" s="63" t="s">
        <v>7</v>
      </c>
      <c r="D14" s="51" t="s">
        <v>68</v>
      </c>
      <c r="E14" s="22">
        <v>4</v>
      </c>
      <c r="F14" s="41">
        <v>0</v>
      </c>
      <c r="G14" s="41">
        <v>0</v>
      </c>
      <c r="H14" s="117"/>
    </row>
    <row r="15" spans="1:8" ht="60" x14ac:dyDescent="0.25">
      <c r="A15" s="9">
        <v>6</v>
      </c>
      <c r="B15" s="6" t="s">
        <v>8</v>
      </c>
      <c r="C15" s="63" t="s">
        <v>9</v>
      </c>
      <c r="D15" s="51" t="s">
        <v>69</v>
      </c>
      <c r="E15" s="22">
        <v>4</v>
      </c>
      <c r="F15" s="41">
        <v>0</v>
      </c>
      <c r="G15" s="41">
        <v>0</v>
      </c>
      <c r="H15" s="117"/>
    </row>
    <row r="16" spans="1:8" x14ac:dyDescent="0.25">
      <c r="A16" s="9">
        <v>7</v>
      </c>
      <c r="B16" s="6" t="s">
        <v>10</v>
      </c>
      <c r="C16" s="63" t="s">
        <v>11</v>
      </c>
      <c r="D16" s="51" t="s">
        <v>62</v>
      </c>
      <c r="E16" s="22">
        <v>0</v>
      </c>
      <c r="F16" s="41">
        <v>0</v>
      </c>
      <c r="G16" s="41">
        <v>1</v>
      </c>
      <c r="H16" s="117"/>
    </row>
    <row r="17" spans="1:8" x14ac:dyDescent="0.25">
      <c r="A17" s="83">
        <v>8</v>
      </c>
      <c r="B17" s="87" t="s">
        <v>12</v>
      </c>
      <c r="C17" s="107" t="s">
        <v>13</v>
      </c>
      <c r="D17" s="51" t="s">
        <v>56</v>
      </c>
      <c r="E17" s="22">
        <v>0</v>
      </c>
      <c r="F17" s="41">
        <v>1</v>
      </c>
      <c r="G17" s="41">
        <v>0</v>
      </c>
      <c r="H17" s="117"/>
    </row>
    <row r="18" spans="1:8" x14ac:dyDescent="0.25">
      <c r="A18" s="84"/>
      <c r="B18" s="89"/>
      <c r="C18" s="101"/>
      <c r="D18" s="51" t="s">
        <v>74</v>
      </c>
      <c r="E18" s="8">
        <v>1</v>
      </c>
      <c r="F18" s="42">
        <v>0</v>
      </c>
      <c r="G18" s="42">
        <v>0</v>
      </c>
      <c r="H18" s="117"/>
    </row>
    <row r="19" spans="1:8" x14ac:dyDescent="0.25">
      <c r="A19" s="65">
        <v>9</v>
      </c>
      <c r="B19" s="49" t="s">
        <v>14</v>
      </c>
      <c r="C19" s="59" t="s">
        <v>75</v>
      </c>
      <c r="D19" s="51" t="s">
        <v>59</v>
      </c>
      <c r="E19" s="22">
        <v>1</v>
      </c>
      <c r="F19" s="41">
        <v>0</v>
      </c>
      <c r="G19" s="41">
        <v>0</v>
      </c>
      <c r="H19" s="117"/>
    </row>
    <row r="20" spans="1:8" ht="24.6" customHeight="1" thickBot="1" x14ac:dyDescent="0.3">
      <c r="A20" s="30"/>
      <c r="B20" s="105" t="s">
        <v>52</v>
      </c>
      <c r="C20" s="106"/>
      <c r="D20" s="106"/>
      <c r="E20" s="62">
        <f>SUM(E14:E19)</f>
        <v>10</v>
      </c>
      <c r="F20" s="62">
        <f>SUM(F14:F19)</f>
        <v>1</v>
      </c>
      <c r="G20" s="67">
        <f>SUM(G14:G19)</f>
        <v>1</v>
      </c>
      <c r="H20" s="117"/>
    </row>
    <row r="21" spans="1:8" ht="35.450000000000003" customHeight="1" thickTop="1" x14ac:dyDescent="0.25">
      <c r="A21" s="71" t="s">
        <v>51</v>
      </c>
      <c r="B21" s="72"/>
      <c r="C21" s="72"/>
      <c r="D21" s="72"/>
      <c r="E21" s="72"/>
      <c r="F21" s="72"/>
      <c r="G21" s="72"/>
      <c r="H21" s="120"/>
    </row>
    <row r="22" spans="1:8" ht="63.75" customHeight="1" x14ac:dyDescent="0.25">
      <c r="A22" s="9">
        <v>10</v>
      </c>
      <c r="B22" s="58" t="s">
        <v>16</v>
      </c>
      <c r="C22" s="6" t="s">
        <v>17</v>
      </c>
      <c r="D22" s="24" t="s">
        <v>60</v>
      </c>
      <c r="E22" s="56">
        <v>1</v>
      </c>
      <c r="F22" s="8">
        <v>0</v>
      </c>
      <c r="G22" s="42">
        <v>0</v>
      </c>
      <c r="H22" s="116"/>
    </row>
    <row r="23" spans="1:8" x14ac:dyDescent="0.25">
      <c r="A23" s="83">
        <v>11</v>
      </c>
      <c r="B23" s="87" t="s">
        <v>18</v>
      </c>
      <c r="C23" s="74" t="s">
        <v>19</v>
      </c>
      <c r="D23" s="51" t="s">
        <v>78</v>
      </c>
      <c r="E23" s="52">
        <v>0</v>
      </c>
      <c r="F23" s="43">
        <v>1</v>
      </c>
      <c r="G23" s="43">
        <v>0</v>
      </c>
      <c r="H23" s="117"/>
    </row>
    <row r="24" spans="1:8" ht="41.45" customHeight="1" x14ac:dyDescent="0.25">
      <c r="A24" s="110"/>
      <c r="B24" s="95"/>
      <c r="C24" s="100"/>
      <c r="D24" s="7" t="s">
        <v>79</v>
      </c>
      <c r="E24" s="53">
        <v>1</v>
      </c>
      <c r="F24" s="44">
        <v>0</v>
      </c>
      <c r="G24" s="44">
        <v>0</v>
      </c>
      <c r="H24" s="117"/>
    </row>
    <row r="25" spans="1:8" x14ac:dyDescent="0.25">
      <c r="A25" s="110"/>
      <c r="B25" s="95"/>
      <c r="C25" s="100"/>
      <c r="D25" s="7" t="s">
        <v>78</v>
      </c>
      <c r="E25" s="53">
        <v>0</v>
      </c>
      <c r="F25" s="44">
        <v>1</v>
      </c>
      <c r="G25" s="44">
        <v>0</v>
      </c>
      <c r="H25" s="117"/>
    </row>
    <row r="26" spans="1:8" x14ac:dyDescent="0.25">
      <c r="A26" s="84"/>
      <c r="B26" s="88"/>
      <c r="C26" s="75"/>
      <c r="D26" s="7" t="s">
        <v>60</v>
      </c>
      <c r="E26" s="53">
        <v>1</v>
      </c>
      <c r="F26" s="44">
        <v>0</v>
      </c>
      <c r="G26" s="44">
        <v>0</v>
      </c>
      <c r="H26" s="117"/>
    </row>
    <row r="27" spans="1:8" ht="33" customHeight="1" x14ac:dyDescent="0.25">
      <c r="A27" s="83">
        <v>12</v>
      </c>
      <c r="B27" s="87" t="s">
        <v>20</v>
      </c>
      <c r="C27" s="74" t="s">
        <v>21</v>
      </c>
      <c r="D27" s="7" t="s">
        <v>58</v>
      </c>
      <c r="E27" s="53">
        <v>0</v>
      </c>
      <c r="F27" s="7">
        <v>1</v>
      </c>
      <c r="G27" s="44">
        <v>0</v>
      </c>
      <c r="H27" s="117"/>
    </row>
    <row r="28" spans="1:8" x14ac:dyDescent="0.25">
      <c r="A28" s="84"/>
      <c r="B28" s="88"/>
      <c r="C28" s="75"/>
      <c r="D28" s="51" t="s">
        <v>77</v>
      </c>
      <c r="E28" s="56">
        <v>1</v>
      </c>
      <c r="F28" s="8">
        <v>0</v>
      </c>
      <c r="G28" s="42">
        <v>0</v>
      </c>
      <c r="H28" s="117"/>
    </row>
    <row r="29" spans="1:8" x14ac:dyDescent="0.25">
      <c r="A29" s="9">
        <v>13</v>
      </c>
      <c r="B29" s="58" t="s">
        <v>22</v>
      </c>
      <c r="C29" s="6" t="s">
        <v>23</v>
      </c>
      <c r="D29" s="51" t="s">
        <v>77</v>
      </c>
      <c r="E29" s="56">
        <v>1</v>
      </c>
      <c r="F29" s="42">
        <v>0</v>
      </c>
      <c r="G29" s="42">
        <v>0</v>
      </c>
      <c r="H29" s="117"/>
    </row>
    <row r="30" spans="1:8" x14ac:dyDescent="0.25">
      <c r="A30" s="14">
        <v>14</v>
      </c>
      <c r="B30" s="57" t="s">
        <v>24</v>
      </c>
      <c r="C30" s="13" t="s">
        <v>25</v>
      </c>
      <c r="D30" s="50" t="s">
        <v>76</v>
      </c>
      <c r="E30" s="54">
        <v>1</v>
      </c>
      <c r="F30" s="43">
        <v>0</v>
      </c>
      <c r="G30" s="42">
        <v>0</v>
      </c>
      <c r="H30" s="117"/>
    </row>
    <row r="31" spans="1:8" ht="22.9" customHeight="1" thickBot="1" x14ac:dyDescent="0.3">
      <c r="A31" s="30"/>
      <c r="B31" s="94" t="s">
        <v>50</v>
      </c>
      <c r="C31" s="80"/>
      <c r="D31" s="80"/>
      <c r="E31" s="61">
        <f>SUM(E22:E30)</f>
        <v>6</v>
      </c>
      <c r="F31" s="61">
        <f>SUM(F22:F30)</f>
        <v>3</v>
      </c>
      <c r="G31" s="60">
        <f>SUM(G22:G30)</f>
        <v>0</v>
      </c>
      <c r="H31" s="118"/>
    </row>
    <row r="32" spans="1:8" ht="33.6" customHeight="1" thickTop="1" x14ac:dyDescent="0.25">
      <c r="A32" s="71" t="s">
        <v>49</v>
      </c>
      <c r="B32" s="72"/>
      <c r="C32" s="72"/>
      <c r="D32" s="73"/>
      <c r="E32" s="64"/>
      <c r="F32" s="64"/>
      <c r="G32" s="111"/>
      <c r="H32" s="119"/>
    </row>
    <row r="33" spans="1:12" x14ac:dyDescent="0.25">
      <c r="A33" s="9">
        <v>15</v>
      </c>
      <c r="B33" s="58" t="s">
        <v>26</v>
      </c>
      <c r="C33" s="6" t="s">
        <v>27</v>
      </c>
      <c r="D33" s="36" t="s">
        <v>59</v>
      </c>
      <c r="E33" s="56">
        <v>1</v>
      </c>
      <c r="F33" s="56">
        <v>0</v>
      </c>
      <c r="G33" s="112">
        <v>0</v>
      </c>
      <c r="H33" s="116"/>
    </row>
    <row r="34" spans="1:12" ht="28.5" customHeight="1" x14ac:dyDescent="0.25">
      <c r="A34" s="83">
        <v>16</v>
      </c>
      <c r="B34" s="74" t="s">
        <v>28</v>
      </c>
      <c r="C34" s="74" t="s">
        <v>29</v>
      </c>
      <c r="D34" s="7" t="s">
        <v>58</v>
      </c>
      <c r="E34" s="55">
        <v>0</v>
      </c>
      <c r="F34" s="41">
        <v>1</v>
      </c>
      <c r="G34" s="41">
        <v>0</v>
      </c>
      <c r="H34" s="117"/>
    </row>
    <row r="35" spans="1:12" ht="48" customHeight="1" x14ac:dyDescent="0.25">
      <c r="A35" s="84"/>
      <c r="B35" s="75"/>
      <c r="C35" s="75"/>
      <c r="D35" s="7" t="s">
        <v>59</v>
      </c>
      <c r="E35" s="55">
        <v>1</v>
      </c>
      <c r="F35" s="41">
        <v>0</v>
      </c>
      <c r="G35" s="41">
        <v>0</v>
      </c>
      <c r="H35" s="117"/>
    </row>
    <row r="36" spans="1:12" ht="48" customHeight="1" x14ac:dyDescent="0.25">
      <c r="A36" s="9">
        <v>17</v>
      </c>
      <c r="B36" s="6" t="s">
        <v>30</v>
      </c>
      <c r="C36" s="6" t="s">
        <v>31</v>
      </c>
      <c r="D36" s="36" t="s">
        <v>56</v>
      </c>
      <c r="E36" s="55">
        <v>1</v>
      </c>
      <c r="F36" s="41">
        <v>0</v>
      </c>
      <c r="G36" s="41">
        <v>0</v>
      </c>
      <c r="H36" s="117"/>
    </row>
    <row r="37" spans="1:12" ht="48" customHeight="1" x14ac:dyDescent="0.25">
      <c r="A37" s="83">
        <v>18</v>
      </c>
      <c r="B37" s="74" t="s">
        <v>32</v>
      </c>
      <c r="C37" s="74" t="s">
        <v>33</v>
      </c>
      <c r="D37" s="36" t="s">
        <v>58</v>
      </c>
      <c r="E37" s="55">
        <v>0</v>
      </c>
      <c r="F37" s="41">
        <v>1</v>
      </c>
      <c r="G37" s="41">
        <v>0</v>
      </c>
      <c r="H37" s="117"/>
    </row>
    <row r="38" spans="1:12" ht="30" x14ac:dyDescent="0.25">
      <c r="A38" s="90"/>
      <c r="B38" s="91"/>
      <c r="C38" s="101"/>
      <c r="D38" s="51" t="s">
        <v>73</v>
      </c>
      <c r="E38" s="56">
        <v>2</v>
      </c>
      <c r="F38" s="8">
        <v>0</v>
      </c>
      <c r="G38" s="42">
        <v>0</v>
      </c>
      <c r="H38" s="117"/>
    </row>
    <row r="39" spans="1:12" ht="30.75" customHeight="1" x14ac:dyDescent="0.25">
      <c r="A39" s="102">
        <v>19</v>
      </c>
      <c r="B39" s="96" t="s">
        <v>34</v>
      </c>
      <c r="C39" s="99" t="s">
        <v>35</v>
      </c>
      <c r="D39" s="7" t="s">
        <v>56</v>
      </c>
      <c r="E39" s="55">
        <v>0</v>
      </c>
      <c r="F39" s="22">
        <v>1</v>
      </c>
      <c r="G39" s="41">
        <v>0</v>
      </c>
      <c r="H39" s="117"/>
    </row>
    <row r="40" spans="1:12" x14ac:dyDescent="0.25">
      <c r="A40" s="103"/>
      <c r="B40" s="85"/>
      <c r="C40" s="92"/>
      <c r="D40" s="7" t="s">
        <v>57</v>
      </c>
      <c r="E40" s="55">
        <v>1</v>
      </c>
      <c r="F40" s="22">
        <v>0</v>
      </c>
      <c r="G40" s="41">
        <v>0</v>
      </c>
      <c r="H40" s="117"/>
      <c r="J40" t="s">
        <v>15</v>
      </c>
      <c r="L40" t="s">
        <v>15</v>
      </c>
    </row>
    <row r="41" spans="1:12" ht="25.15" customHeight="1" thickBot="1" x14ac:dyDescent="0.3">
      <c r="A41" s="30"/>
      <c r="B41" s="94" t="s">
        <v>48</v>
      </c>
      <c r="C41" s="80"/>
      <c r="D41" s="80"/>
      <c r="E41" s="62">
        <f>SUM(E33:E40)</f>
        <v>6</v>
      </c>
      <c r="F41" s="62">
        <f>SUM(F33:F40)</f>
        <v>3</v>
      </c>
      <c r="G41" s="67">
        <f>SUM(G33:G40)</f>
        <v>0</v>
      </c>
      <c r="H41" s="118"/>
    </row>
    <row r="42" spans="1:12" ht="38.450000000000003" customHeight="1" thickTop="1" x14ac:dyDescent="0.25">
      <c r="A42" s="71" t="s">
        <v>47</v>
      </c>
      <c r="B42" s="72"/>
      <c r="C42" s="72"/>
      <c r="D42" s="72"/>
      <c r="E42" s="72"/>
      <c r="F42" s="72"/>
      <c r="G42" s="72"/>
      <c r="H42" s="119"/>
    </row>
    <row r="43" spans="1:12" ht="25.15" customHeight="1" x14ac:dyDescent="0.25">
      <c r="A43" s="76">
        <v>20</v>
      </c>
      <c r="B43" s="97" t="s">
        <v>36</v>
      </c>
      <c r="C43" s="98" t="s">
        <v>72</v>
      </c>
      <c r="D43" s="48" t="s">
        <v>58</v>
      </c>
      <c r="E43" s="8">
        <v>0</v>
      </c>
      <c r="F43" s="42">
        <v>1</v>
      </c>
      <c r="G43" s="42">
        <v>0</v>
      </c>
      <c r="H43" s="116"/>
    </row>
    <row r="44" spans="1:12" x14ac:dyDescent="0.25">
      <c r="A44" s="76"/>
      <c r="B44" s="97"/>
      <c r="C44" s="98"/>
      <c r="D44" s="7" t="s">
        <v>59</v>
      </c>
      <c r="E44" s="22">
        <v>1</v>
      </c>
      <c r="F44" s="41">
        <v>0</v>
      </c>
      <c r="G44" s="41">
        <v>0</v>
      </c>
      <c r="H44" s="117"/>
    </row>
    <row r="45" spans="1:12" ht="44.25" customHeight="1" x14ac:dyDescent="0.25">
      <c r="A45" s="83">
        <v>21</v>
      </c>
      <c r="B45" s="87" t="s">
        <v>37</v>
      </c>
      <c r="C45" s="74" t="s">
        <v>38</v>
      </c>
      <c r="D45" s="23" t="s">
        <v>58</v>
      </c>
      <c r="E45" s="7">
        <v>0</v>
      </c>
      <c r="F45" s="44">
        <v>1</v>
      </c>
      <c r="G45" s="44">
        <v>0</v>
      </c>
      <c r="H45" s="117"/>
    </row>
    <row r="46" spans="1:12" ht="47.25" customHeight="1" x14ac:dyDescent="0.25">
      <c r="A46" s="84"/>
      <c r="B46" s="88"/>
      <c r="C46" s="75"/>
      <c r="D46" s="28" t="s">
        <v>44</v>
      </c>
      <c r="E46" s="7">
        <v>2</v>
      </c>
      <c r="F46" s="44">
        <v>0</v>
      </c>
      <c r="G46" s="44">
        <v>0</v>
      </c>
      <c r="H46" s="117"/>
    </row>
    <row r="47" spans="1:12" ht="47.25" customHeight="1" x14ac:dyDescent="0.25">
      <c r="A47" s="83">
        <v>22</v>
      </c>
      <c r="B47" s="87" t="s">
        <v>39</v>
      </c>
      <c r="C47" s="74" t="s">
        <v>71</v>
      </c>
      <c r="D47" s="7" t="s">
        <v>58</v>
      </c>
      <c r="E47" s="7">
        <v>0</v>
      </c>
      <c r="F47" s="44">
        <v>1</v>
      </c>
      <c r="G47" s="44">
        <v>0</v>
      </c>
      <c r="H47" s="117"/>
    </row>
    <row r="48" spans="1:12" x14ac:dyDescent="0.25">
      <c r="A48" s="90"/>
      <c r="B48" s="89"/>
      <c r="C48" s="91"/>
      <c r="D48" s="47" t="s">
        <v>59</v>
      </c>
      <c r="E48" s="22">
        <v>1</v>
      </c>
      <c r="F48" s="41">
        <v>0</v>
      </c>
      <c r="G48" s="41">
        <v>0</v>
      </c>
      <c r="H48" s="117"/>
    </row>
    <row r="49" spans="1:9" ht="30.75" customHeight="1" x14ac:dyDescent="0.25">
      <c r="A49" s="81">
        <v>23</v>
      </c>
      <c r="B49" s="85" t="s">
        <v>40</v>
      </c>
      <c r="C49" s="92" t="s">
        <v>41</v>
      </c>
      <c r="D49" s="7" t="s">
        <v>58</v>
      </c>
      <c r="E49" s="22">
        <v>0</v>
      </c>
      <c r="F49" s="41">
        <v>1</v>
      </c>
      <c r="G49" s="41">
        <v>0</v>
      </c>
      <c r="H49" s="117"/>
    </row>
    <row r="50" spans="1:9" x14ac:dyDescent="0.25">
      <c r="A50" s="82"/>
      <c r="B50" s="86"/>
      <c r="C50" s="93"/>
      <c r="D50" s="28" t="s">
        <v>59</v>
      </c>
      <c r="E50" s="29">
        <v>1</v>
      </c>
      <c r="F50" s="45">
        <v>0</v>
      </c>
      <c r="G50" s="41">
        <v>0</v>
      </c>
      <c r="H50" s="117"/>
    </row>
    <row r="51" spans="1:9" ht="24.6" customHeight="1" thickBot="1" x14ac:dyDescent="0.3">
      <c r="A51" s="34"/>
      <c r="B51" s="79" t="s">
        <v>70</v>
      </c>
      <c r="C51" s="80"/>
      <c r="D51" s="80"/>
      <c r="E51" s="35">
        <f>SUM(E43:E50)</f>
        <v>5</v>
      </c>
      <c r="F51" s="46">
        <f>SUM(F43:F50)</f>
        <v>4</v>
      </c>
      <c r="G51" s="46">
        <f>SUM(G43:G50)</f>
        <v>0</v>
      </c>
      <c r="H51" s="118"/>
    </row>
    <row r="52" spans="1:9" ht="24.6" customHeight="1" thickTop="1" x14ac:dyDescent="0.25">
      <c r="A52" s="77" t="s">
        <v>67</v>
      </c>
      <c r="B52" s="78"/>
      <c r="C52" s="78"/>
      <c r="D52" s="78"/>
      <c r="E52" s="66">
        <f>E51+E41+E31+E20+E12</f>
        <v>33</v>
      </c>
      <c r="F52" s="66">
        <f>F51+F41+F31+F20+F12</f>
        <v>11</v>
      </c>
      <c r="G52" s="113">
        <f>G51+G41+G31+G20+G12</f>
        <v>1</v>
      </c>
      <c r="H52" s="119"/>
    </row>
    <row r="53" spans="1:9" ht="20.45" customHeight="1" x14ac:dyDescent="0.3">
      <c r="E53" s="68">
        <f>E52+F52+G52+H52</f>
        <v>45</v>
      </c>
      <c r="F53" s="69"/>
      <c r="G53" s="70"/>
      <c r="H53" s="123"/>
      <c r="I53" s="122"/>
    </row>
    <row r="75" spans="5:5" x14ac:dyDescent="0.25">
      <c r="E75" t="s">
        <v>15</v>
      </c>
    </row>
  </sheetData>
  <mergeCells count="47">
    <mergeCell ref="H7:H10"/>
    <mergeCell ref="H22:H31"/>
    <mergeCell ref="H33:H41"/>
    <mergeCell ref="H43:H51"/>
    <mergeCell ref="H13:H20"/>
    <mergeCell ref="A7:G7"/>
    <mergeCell ref="B27:B28"/>
    <mergeCell ref="C27:C28"/>
    <mergeCell ref="A27:A28"/>
    <mergeCell ref="B34:B35"/>
    <mergeCell ref="A34:A35"/>
    <mergeCell ref="A23:A26"/>
    <mergeCell ref="A37:A38"/>
    <mergeCell ref="C37:C38"/>
    <mergeCell ref="A39:A40"/>
    <mergeCell ref="A12:D12"/>
    <mergeCell ref="B20:D20"/>
    <mergeCell ref="A17:A18"/>
    <mergeCell ref="B17:B18"/>
    <mergeCell ref="C17:C18"/>
    <mergeCell ref="C49:C50"/>
    <mergeCell ref="B31:D31"/>
    <mergeCell ref="B23:B26"/>
    <mergeCell ref="B39:B40"/>
    <mergeCell ref="B43:B44"/>
    <mergeCell ref="C43:C44"/>
    <mergeCell ref="C39:C40"/>
    <mergeCell ref="B41:D41"/>
    <mergeCell ref="C34:C35"/>
    <mergeCell ref="B37:B38"/>
    <mergeCell ref="C23:C26"/>
    <mergeCell ref="E53:G53"/>
    <mergeCell ref="A13:G13"/>
    <mergeCell ref="A21:G21"/>
    <mergeCell ref="A32:D32"/>
    <mergeCell ref="A42:G42"/>
    <mergeCell ref="C45:C46"/>
    <mergeCell ref="A43:A44"/>
    <mergeCell ref="A52:D52"/>
    <mergeCell ref="B51:D51"/>
    <mergeCell ref="A49:A50"/>
    <mergeCell ref="A45:A46"/>
    <mergeCell ref="B49:B50"/>
    <mergeCell ref="B45:B46"/>
    <mergeCell ref="B47:B48"/>
    <mergeCell ref="A47:A48"/>
    <mergeCell ref="C47:C48"/>
  </mergeCells>
  <phoneticPr fontId="2" type="noConversion"/>
  <pageMargins left="0.7" right="0.7" top="0.75" bottom="0.75" header="0.3" footer="0.3"/>
  <pageSetup paperSize="9" scale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3E838277A54F43A46D592F4E5920CF" ma:contentTypeVersion="5" ma:contentTypeDescription="Create a new document." ma:contentTypeScope="" ma:versionID="eb1e20459e786940d30d3ff713a2784e">
  <xsd:schema xmlns:xsd="http://www.w3.org/2001/XMLSchema" xmlns:xs="http://www.w3.org/2001/XMLSchema" xmlns:p="http://schemas.microsoft.com/office/2006/metadata/properties" xmlns:ns2="f19e0f94-4264-47c7-a6c0-3deddf1d8ffc" xmlns:ns3="e5616bc3-4110-435a-8f44-317fbcc68b11" targetNamespace="http://schemas.microsoft.com/office/2006/metadata/properties" ma:root="true" ma:fieldsID="a5e5eb3858b390c84fc79759104d6235" ns2:_="" ns3:_="">
    <xsd:import namespace="f19e0f94-4264-47c7-a6c0-3deddf1d8ffc"/>
    <xsd:import namespace="e5616bc3-4110-435a-8f44-317fbcc68b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e0f94-4264-47c7-a6c0-3deddf1d8f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16bc3-4110-435a-8f44-317fbcc68b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EC5CFA-8E8F-45CB-91FC-7D4F35B0D3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6A7476-5452-4718-BAFA-DF0F8A72033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6020248-767D-41D5-B5EC-172937B64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e0f94-4264-47c7-a6c0-3deddf1d8ffc"/>
    <ds:schemaRef ds:uri="e5616bc3-4110-435a-8f44-317fbcc68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Palits</dc:creator>
  <cp:keywords/>
  <dc:description/>
  <cp:lastModifiedBy>Kristi Palits</cp:lastModifiedBy>
  <cp:revision/>
  <cp:lastPrinted>2025-03-18T12:19:56Z</cp:lastPrinted>
  <dcterms:created xsi:type="dcterms:W3CDTF">2023-09-05T09:21:39Z</dcterms:created>
  <dcterms:modified xsi:type="dcterms:W3CDTF">2025-09-30T11:35:38Z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0x0101001F3E838277A54F43A46D592F4E5920CF</vt:lpwstr>
  </property>
</Properties>
</file>